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Quarterly Budgets\"/>
    </mc:Choice>
  </mc:AlternateContent>
  <xr:revisionPtr revIDLastSave="0" documentId="13_ncr:1_{FCD18B00-E6FD-4094-AEA7-A3E7E80A15BA}" xr6:coauthVersionLast="47" xr6:coauthVersionMax="47" xr10:uidLastSave="{00000000-0000-0000-0000-000000000000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F26" i="1"/>
  <c r="B26" i="1"/>
  <c r="G26" i="1" s="1"/>
  <c r="G25" i="1"/>
  <c r="F24" i="1"/>
  <c r="G23" i="1"/>
  <c r="E20" i="1"/>
  <c r="E28" i="1" s="1"/>
  <c r="C20" i="1"/>
  <c r="C28" i="1" s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G11" i="1" s="1"/>
  <c r="D11" i="1"/>
  <c r="F10" i="1"/>
  <c r="G10" i="1" s="1"/>
  <c r="D10" i="1"/>
  <c r="A10" i="1"/>
  <c r="G9" i="1"/>
  <c r="D9" i="1"/>
  <c r="F8" i="1"/>
  <c r="G8" i="1" s="1"/>
  <c r="D8" i="1"/>
  <c r="F28" i="1" l="1"/>
  <c r="G24" i="1"/>
  <c r="G20" i="1"/>
  <c r="G28" i="1" s="1"/>
  <c r="F20" i="1"/>
</calcChain>
</file>

<file path=xl/sharedStrings.xml><?xml version="1.0" encoding="utf-8"?>
<sst xmlns="http://schemas.openxmlformats.org/spreadsheetml/2006/main" count="44" uniqueCount="41">
  <si>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</si>
  <si>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</si>
  <si>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</si>
  <si>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</si>
  <si>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</si>
  <si>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</si>
  <si>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</si>
  <si>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Bus Shelters and Amenity Maintenance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</si>
  <si>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</si>
  <si>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</si>
  <si>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</si>
  <si>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</si>
  <si>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</si>
  <si>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</si>
  <si>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2021-22 Financial Year</t>
  </si>
  <si>
    <t>Opening Balance 1st April 2021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</si>
  <si>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</si>
  <si>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</si>
  <si>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</si>
  <si>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</si>
  <si>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</si>
  <si>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</si>
  <si>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</si>
  <si>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</si>
  <si>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</si>
  <si>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</si>
  <si>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</si>
  <si>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Balance</t>
  </si>
  <si>
    <t>Use of Reserves</t>
  </si>
  <si>
    <t>2021-22 Priorities for reserves</t>
  </si>
  <si>
    <t>VAT</t>
  </si>
  <si>
    <t>£5000 – Llansaint Hall</t>
  </si>
  <si>
    <t>£2000- Website Upgrade</t>
  </si>
  <si>
    <t>£3000 - Upgrade MUGA lights</t>
  </si>
  <si>
    <t>General Reserves 2021-22</t>
  </si>
  <si>
    <t>Amount</t>
  </si>
  <si>
    <t>Ferryside PTA</t>
  </si>
  <si>
    <t>Ferryside Christmas lights</t>
  </si>
  <si>
    <t>see details below</t>
  </si>
  <si>
    <t>Closing Balance 31st March 2022</t>
  </si>
  <si>
    <t>Grant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</si>
</sst>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5" fontId="3" fillId="2" borderId="1" xfId="0" applyNumberFormat="1" applyFont="1" applyFill="1" applyBorder="1"/>
    <xf numFmtId="10" fontId="0" fillId="2" borderId="1" xfId="0" applyNumberFormat="1" applyFill="1" applyBorder="1"/>
    <xf numFmtId="165" fontId="0" fillId="2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10" fontId="3" fillId="0" borderId="1" xfId="0" applyNumberFormat="1" applyFont="1" applyBorder="1"/>
    <xf numFmtId="165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6" fontId="4" fillId="0" borderId="0" xfId="0" applyNumberFormat="1" applyFont="1"/>
    <xf numFmtId="3" fontId="0" fillId="0" borderId="0" xfId="0" applyNumberFormat="1"/>
    <xf numFmtId="6" fontId="2" fillId="0" borderId="0" xfId="1" applyNumberFormat="1" applyFont="1"/>
    <xf numFmtId="0" fontId="6" fillId="0" borderId="1" xfId="0" applyFont="1" applyBorder="1" applyAlignment="1">
      <alignment horizontal="justify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rk/Documents/Finance/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G47"/>
  <sheetViews>
    <sheetView tabSelected="1" workbookViewId="0">
      <selection activeCell="B1" sqref="B1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0.140625" bestFit="1" customWidth="1"/>
    <col min="6" max="6" width="10.140625" bestFit="1" customWidth="1"/>
    <col min="7" max="7" width="10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14</v>
      </c>
      <c r="B3" s="1"/>
      <c r="C3" s="1"/>
      <c r="D3" s="1" t="s">
        <v>1</v>
      </c>
      <c r="E3" s="7">
        <v>34045</v>
      </c>
    </row>
    <row r="4" spans="1:7" x14ac:dyDescent="0.25">
      <c r="A4" s="1"/>
      <c r="B4" s="1"/>
      <c r="C4" s="1"/>
      <c r="D4" s="1"/>
      <c r="E4" s="7"/>
    </row>
    <row r="5" spans="1:7" x14ac:dyDescent="0.25">
      <c r="A5" s="1"/>
      <c r="B5" s="1"/>
      <c r="C5" s="1"/>
      <c r="D5" s="8" t="s">
        <v>15</v>
      </c>
      <c r="E5" s="7">
        <v>57719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2" t="s">
        <v>2</v>
      </c>
      <c r="B7" s="2" t="s">
        <v>16</v>
      </c>
      <c r="C7" s="3" t="s">
        <v>17</v>
      </c>
      <c r="D7" s="2" t="s">
        <v>18</v>
      </c>
      <c r="E7" s="9" t="s">
        <v>19</v>
      </c>
      <c r="F7" s="2" t="s">
        <v>20</v>
      </c>
      <c r="G7" s="2" t="s">
        <v>21</v>
      </c>
    </row>
    <row r="8" spans="1:7" x14ac:dyDescent="0.25">
      <c r="A8" s="4" t="s">
        <v>3</v>
      </c>
      <c r="B8" s="10">
        <v>6100</v>
      </c>
      <c r="C8" s="10">
        <v>6728.1</v>
      </c>
      <c r="D8" s="11">
        <f>C8/B8</f>
        <v>1.1029672131147541</v>
      </c>
      <c r="E8" s="12"/>
      <c r="F8" s="13">
        <f>C8+E8</f>
        <v>6728.1</v>
      </c>
      <c r="G8" s="14">
        <f>B8-F8</f>
        <v>-628.10000000000036</v>
      </c>
    </row>
    <row r="9" spans="1:7" x14ac:dyDescent="0.25">
      <c r="A9" s="4" t="s">
        <v>4</v>
      </c>
      <c r="B9" s="13">
        <v>2705</v>
      </c>
      <c r="C9" s="10">
        <v>1756.71</v>
      </c>
      <c r="D9" s="11">
        <f t="shared" ref="D9:D20" si="0">C9/B9</f>
        <v>0.64943068391866909</v>
      </c>
      <c r="E9" s="12"/>
      <c r="F9" s="13">
        <v>1756.71</v>
      </c>
      <c r="G9" s="14">
        <f t="shared" ref="G9:G19" si="1">B9-F9</f>
        <v>948.29</v>
      </c>
    </row>
    <row r="10" spans="1:7" x14ac:dyDescent="0.25">
      <c r="A10" s="4" t="str">
        <f>'[1]2019-20'!K1</f>
        <v>Admin</v>
      </c>
      <c r="B10" s="13">
        <v>2000</v>
      </c>
      <c r="C10" s="10">
        <v>1678</v>
      </c>
      <c r="D10" s="11">
        <f t="shared" si="0"/>
        <v>0.83899999999999997</v>
      </c>
      <c r="E10" s="12"/>
      <c r="F10" s="13">
        <f t="shared" ref="F10:F19" si="2">C10+E10</f>
        <v>1678</v>
      </c>
      <c r="G10" s="14">
        <f t="shared" si="1"/>
        <v>322</v>
      </c>
    </row>
    <row r="11" spans="1:7" x14ac:dyDescent="0.25">
      <c r="A11" s="4" t="s">
        <v>5</v>
      </c>
      <c r="B11" s="13">
        <v>11600</v>
      </c>
      <c r="C11" s="10">
        <v>16340.97</v>
      </c>
      <c r="D11" s="11">
        <f t="shared" si="0"/>
        <v>1.4087043103448276</v>
      </c>
      <c r="E11" s="12"/>
      <c r="F11" s="13">
        <f t="shared" si="2"/>
        <v>16340.97</v>
      </c>
      <c r="G11" s="14">
        <f t="shared" si="1"/>
        <v>-4740.9699999999993</v>
      </c>
    </row>
    <row r="12" spans="1:7" x14ac:dyDescent="0.25">
      <c r="A12" s="4" t="s">
        <v>6</v>
      </c>
      <c r="B12" s="13">
        <v>2200</v>
      </c>
      <c r="C12" s="10">
        <v>700</v>
      </c>
      <c r="D12" s="11">
        <f t="shared" si="0"/>
        <v>0.31818181818181818</v>
      </c>
      <c r="E12" s="12"/>
      <c r="F12" s="13">
        <f t="shared" si="2"/>
        <v>700</v>
      </c>
      <c r="G12" s="14">
        <f t="shared" si="1"/>
        <v>1500</v>
      </c>
    </row>
    <row r="13" spans="1:7" x14ac:dyDescent="0.25">
      <c r="A13" s="4" t="str">
        <f>'[1]2019-20'!O1</f>
        <v>Public Lighting</v>
      </c>
      <c r="B13" s="13">
        <v>1500</v>
      </c>
      <c r="C13" s="10">
        <v>1329.1</v>
      </c>
      <c r="D13" s="11">
        <f t="shared" si="0"/>
        <v>0.88606666666666656</v>
      </c>
      <c r="E13" s="12"/>
      <c r="F13" s="13">
        <f t="shared" si="2"/>
        <v>1329.1</v>
      </c>
      <c r="G13" s="14">
        <f t="shared" si="1"/>
        <v>170.90000000000009</v>
      </c>
    </row>
    <row r="14" spans="1:7" x14ac:dyDescent="0.25">
      <c r="A14" s="4" t="s">
        <v>7</v>
      </c>
      <c r="B14" s="13">
        <v>600</v>
      </c>
      <c r="C14" s="10">
        <v>165</v>
      </c>
      <c r="D14" s="11">
        <f t="shared" si="0"/>
        <v>0.27500000000000002</v>
      </c>
      <c r="E14" s="12">
        <v>0</v>
      </c>
      <c r="F14" s="13">
        <f t="shared" si="2"/>
        <v>165</v>
      </c>
      <c r="G14" s="14">
        <f t="shared" si="1"/>
        <v>435</v>
      </c>
    </row>
    <row r="15" spans="1:7" x14ac:dyDescent="0.25">
      <c r="A15" s="4" t="str">
        <f>'[1]2019-20'!Q1</f>
        <v>Community Halls</v>
      </c>
      <c r="B15" s="13">
        <v>1900</v>
      </c>
      <c r="C15" s="10">
        <v>750</v>
      </c>
      <c r="D15" s="11">
        <f t="shared" si="0"/>
        <v>0.39473684210526316</v>
      </c>
      <c r="E15" s="12"/>
      <c r="F15" s="13">
        <f t="shared" si="2"/>
        <v>750</v>
      </c>
      <c r="G15" s="14">
        <f t="shared" si="1"/>
        <v>1150</v>
      </c>
    </row>
    <row r="16" spans="1:7" x14ac:dyDescent="0.25">
      <c r="A16" s="4" t="s">
        <v>8</v>
      </c>
      <c r="B16" s="13">
        <v>800</v>
      </c>
      <c r="C16" s="10">
        <v>826.72</v>
      </c>
      <c r="D16" s="11">
        <f t="shared" si="0"/>
        <v>1.0334000000000001</v>
      </c>
      <c r="E16" s="12"/>
      <c r="F16" s="13">
        <f t="shared" si="2"/>
        <v>826.72</v>
      </c>
      <c r="G16" s="14">
        <f t="shared" si="1"/>
        <v>-26.720000000000027</v>
      </c>
    </row>
    <row r="17" spans="1:7" x14ac:dyDescent="0.25">
      <c r="A17" s="4" t="s">
        <v>22</v>
      </c>
      <c r="B17" s="13">
        <v>2000</v>
      </c>
      <c r="C17" s="10">
        <v>1257.32</v>
      </c>
      <c r="D17" s="11">
        <f t="shared" si="0"/>
        <v>0.62866</v>
      </c>
      <c r="E17" s="12"/>
      <c r="F17" s="13">
        <f t="shared" si="2"/>
        <v>1257.32</v>
      </c>
      <c r="G17" s="14">
        <f t="shared" si="1"/>
        <v>742.68000000000006</v>
      </c>
    </row>
    <row r="18" spans="1:7" x14ac:dyDescent="0.25">
      <c r="A18" s="4" t="s">
        <v>9</v>
      </c>
      <c r="B18" s="13">
        <v>1800</v>
      </c>
      <c r="C18" s="10">
        <v>0</v>
      </c>
      <c r="D18" s="11">
        <f t="shared" si="0"/>
        <v>0</v>
      </c>
      <c r="E18" s="12"/>
      <c r="F18" s="13">
        <f t="shared" si="2"/>
        <v>0</v>
      </c>
      <c r="G18" s="14">
        <f t="shared" si="1"/>
        <v>1800</v>
      </c>
    </row>
    <row r="19" spans="1:7" x14ac:dyDescent="0.25">
      <c r="A19" s="4" t="s">
        <v>10</v>
      </c>
      <c r="B19" s="13">
        <v>840</v>
      </c>
      <c r="C19" s="10">
        <v>0</v>
      </c>
      <c r="D19" s="11">
        <f t="shared" si="0"/>
        <v>0</v>
      </c>
      <c r="E19" s="12"/>
      <c r="F19" s="13">
        <f t="shared" si="2"/>
        <v>0</v>
      </c>
      <c r="G19" s="14">
        <f t="shared" si="1"/>
        <v>840</v>
      </c>
    </row>
    <row r="20" spans="1:7" x14ac:dyDescent="0.25">
      <c r="A20" s="2"/>
      <c r="B20" s="13">
        <f>SUM(B8:B19)</f>
        <v>34045</v>
      </c>
      <c r="C20" s="13">
        <f>SUM(C8:C19)</f>
        <v>31531.919999999998</v>
      </c>
      <c r="D20" s="15">
        <f t="shared" si="0"/>
        <v>0.9261835805551476</v>
      </c>
      <c r="E20" s="10">
        <f>SUM(E8:E19)</f>
        <v>0</v>
      </c>
      <c r="F20" s="10">
        <f>SUM(F8:F19)</f>
        <v>31531.919999999998</v>
      </c>
      <c r="G20" s="13">
        <f>SUM(G8:G19)</f>
        <v>2513.0800000000004</v>
      </c>
    </row>
    <row r="23" spans="1:7" x14ac:dyDescent="0.25">
      <c r="A23" s="4" t="s">
        <v>23</v>
      </c>
      <c r="B23" s="14"/>
      <c r="C23" s="13">
        <v>-4103.8100000000004</v>
      </c>
      <c r="D23" s="14"/>
      <c r="E23" s="14">
        <v>0</v>
      </c>
      <c r="F23" s="13">
        <v>-4103.8100000000004</v>
      </c>
      <c r="G23" s="14">
        <f t="shared" ref="G23:G27" si="3">B23-F23</f>
        <v>4103.8100000000004</v>
      </c>
    </row>
    <row r="24" spans="1:7" x14ac:dyDescent="0.25">
      <c r="A24" s="4" t="s">
        <v>24</v>
      </c>
      <c r="B24" s="14"/>
      <c r="C24" s="13">
        <v>2800.23</v>
      </c>
      <c r="D24" s="14"/>
      <c r="E24" s="14">
        <v>0</v>
      </c>
      <c r="F24" s="13">
        <f t="shared" ref="F24:F27" si="4">C24+E24</f>
        <v>2800.23</v>
      </c>
      <c r="G24" s="14">
        <f t="shared" si="3"/>
        <v>-2800.23</v>
      </c>
    </row>
    <row r="25" spans="1:7" x14ac:dyDescent="0.25">
      <c r="A25" s="4" t="s">
        <v>25</v>
      </c>
      <c r="B25" s="14"/>
      <c r="C25" s="13">
        <v>1040</v>
      </c>
      <c r="D25" s="14"/>
      <c r="E25" s="14">
        <v>0</v>
      </c>
      <c r="F25" s="13">
        <v>1040</v>
      </c>
      <c r="G25" s="14">
        <f>F25</f>
        <v>1040</v>
      </c>
    </row>
    <row r="26" spans="1:7" x14ac:dyDescent="0.25">
      <c r="A26" s="4" t="s">
        <v>1</v>
      </c>
      <c r="B26" s="14">
        <f>B6-34045</f>
        <v>-34045</v>
      </c>
      <c r="C26" s="13">
        <v>34045</v>
      </c>
      <c r="D26" s="14"/>
      <c r="E26" s="14"/>
      <c r="F26" s="13">
        <f t="shared" si="4"/>
        <v>34045</v>
      </c>
      <c r="G26" s="14">
        <f t="shared" si="3"/>
        <v>-68090</v>
      </c>
    </row>
    <row r="27" spans="1:7" x14ac:dyDescent="0.25">
      <c r="A27" s="4" t="s">
        <v>26</v>
      </c>
      <c r="B27" s="14"/>
      <c r="C27" s="13">
        <v>5.58</v>
      </c>
      <c r="D27" s="16"/>
      <c r="E27" s="14"/>
      <c r="F27" s="13">
        <f t="shared" si="4"/>
        <v>5.58</v>
      </c>
      <c r="G27" s="14">
        <f t="shared" si="3"/>
        <v>-5.58</v>
      </c>
    </row>
    <row r="28" spans="1:7" x14ac:dyDescent="0.25">
      <c r="A28" s="2" t="s">
        <v>20</v>
      </c>
      <c r="B28" s="13"/>
      <c r="C28" s="13">
        <f>SUM(C20:C27)</f>
        <v>65318.92</v>
      </c>
      <c r="D28" s="13"/>
      <c r="E28" s="13">
        <f>SUM(E20:E27)</f>
        <v>0</v>
      </c>
      <c r="F28" s="13">
        <f>SUM(F23:F27)</f>
        <v>33787</v>
      </c>
      <c r="G28" s="13">
        <f>SUM(G20:G27)</f>
        <v>-63238.92</v>
      </c>
    </row>
    <row r="31" spans="1:7" x14ac:dyDescent="0.25">
      <c r="D31" s="17" t="s">
        <v>27</v>
      </c>
      <c r="E31" s="18">
        <v>59974.080000000002</v>
      </c>
    </row>
    <row r="32" spans="1:7" x14ac:dyDescent="0.25">
      <c r="D32" s="17" t="s">
        <v>28</v>
      </c>
      <c r="E32" s="19">
        <v>-15479</v>
      </c>
      <c r="F32" t="s">
        <v>38</v>
      </c>
    </row>
    <row r="33" spans="1:5" x14ac:dyDescent="0.25">
      <c r="D33" s="17" t="s">
        <v>39</v>
      </c>
      <c r="E33" s="20">
        <v>44495</v>
      </c>
    </row>
    <row r="36" spans="1:5" x14ac:dyDescent="0.25">
      <c r="A36" s="2" t="s">
        <v>29</v>
      </c>
      <c r="B36" s="4" t="s">
        <v>11</v>
      </c>
      <c r="C36" s="4" t="s">
        <v>30</v>
      </c>
    </row>
    <row r="37" spans="1:5" x14ac:dyDescent="0.25">
      <c r="A37" s="5" t="s">
        <v>12</v>
      </c>
      <c r="B37" s="4">
        <v>0</v>
      </c>
      <c r="C37" s="4"/>
    </row>
    <row r="38" spans="1:5" x14ac:dyDescent="0.25">
      <c r="A38" s="5" t="s">
        <v>31</v>
      </c>
      <c r="B38" s="4">
        <v>5000</v>
      </c>
      <c r="C38" s="4"/>
    </row>
    <row r="39" spans="1:5" x14ac:dyDescent="0.25">
      <c r="A39" s="5" t="s">
        <v>13</v>
      </c>
      <c r="B39" s="4">
        <v>0</v>
      </c>
      <c r="C39" s="4"/>
    </row>
    <row r="40" spans="1:5" x14ac:dyDescent="0.25">
      <c r="A40" s="5" t="s">
        <v>32</v>
      </c>
      <c r="B40" s="4">
        <v>1550</v>
      </c>
      <c r="C40" s="4">
        <v>310</v>
      </c>
    </row>
    <row r="41" spans="1:5" x14ac:dyDescent="0.25">
      <c r="A41" s="5" t="s">
        <v>33</v>
      </c>
      <c r="B41" s="4">
        <v>2559</v>
      </c>
      <c r="C41" s="4">
        <v>519.79999999999995</v>
      </c>
    </row>
    <row r="43" spans="1:5" x14ac:dyDescent="0.25">
      <c r="A43" s="21" t="s">
        <v>34</v>
      </c>
      <c r="B43" s="4" t="s">
        <v>35</v>
      </c>
      <c r="C43" s="4" t="s">
        <v>30</v>
      </c>
    </row>
    <row r="44" spans="1:5" x14ac:dyDescent="0.25">
      <c r="A44" s="5" t="s">
        <v>36</v>
      </c>
      <c r="B44" s="6">
        <v>2200</v>
      </c>
      <c r="C44" s="4">
        <v>0</v>
      </c>
    </row>
    <row r="45" spans="1:5" x14ac:dyDescent="0.25">
      <c r="A45" s="4" t="s">
        <v>37</v>
      </c>
      <c r="B45" s="4">
        <v>3800</v>
      </c>
      <c r="C45" s="4">
        <v>760</v>
      </c>
    </row>
    <row r="47" spans="1:5" x14ac:dyDescent="0.25">
      <c r="A47" s="4" t="s">
        <v>40</v>
      </c>
      <c r="B47" s="4">
        <v>370</v>
      </c>
      <c r="C47" s="4">
        <v>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2022-05-19T10:37:07Z</cp:lastPrinted>
  <dcterms:created xsi:type="dcterms:W3CDTF">2022-01-07T13:19:10Z</dcterms:created>
  <dcterms:modified xsi:type="dcterms:W3CDTF">2022-05-19T10:39:05Z</dcterms:modified>
</cp:coreProperties>
</file>